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3AD5BDF2-F3D0-4AA3-840A-FFFBC3ADC7C4}" xr6:coauthVersionLast="47" xr6:coauthVersionMax="47" xr10:uidLastSave="{00000000-0000-0000-0000-000000000000}"/>
  <bookViews>
    <workbookView xWindow="-120" yWindow="-120" windowWidth="29040" windowHeight="15720" activeTab="1" xr2:uid="{9983C110-93CF-504C-9689-994AB68E4182}"/>
  </bookViews>
  <sheets>
    <sheet name="見本" sheetId="2" r:id="rId1"/>
    <sheet name="請求書" sheetId="1" r:id="rId2"/>
  </sheets>
  <definedNames>
    <definedName name="_xlnm.Print_Area" localSheetId="0">見本!$A$1:$I$44</definedName>
    <definedName name="_xlnm.Print_Area" localSheetId="1">請求書!$A$1:$I$44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2" l="1"/>
  <c r="B38" i="2"/>
  <c r="C38" i="2" s="1"/>
  <c r="B37" i="2"/>
  <c r="C37" i="2" s="1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35" i="2" s="1"/>
  <c r="I28" i="1"/>
  <c r="I27" i="1"/>
  <c r="I26" i="1"/>
  <c r="I25" i="1"/>
  <c r="I20" i="1"/>
  <c r="I21" i="1"/>
  <c r="I22" i="1"/>
  <c r="I23" i="1"/>
  <c r="I19" i="1"/>
  <c r="I24" i="1"/>
  <c r="I15" i="1"/>
  <c r="B37" i="1" s="1"/>
  <c r="I34" i="1"/>
  <c r="I33" i="1"/>
  <c r="I32" i="1"/>
  <c r="I31" i="1"/>
  <c r="I30" i="1"/>
  <c r="I29" i="1"/>
  <c r="I18" i="1"/>
  <c r="I17" i="1"/>
  <c r="I16" i="1"/>
  <c r="I35" i="1" l="1"/>
  <c r="B39" i="1"/>
  <c r="B38" i="1"/>
  <c r="C38" i="1" s="1"/>
  <c r="I36" i="2"/>
  <c r="I37" i="2" s="1"/>
  <c r="B11" i="2" s="1"/>
  <c r="C37" i="1"/>
  <c r="I36" i="1" l="1"/>
  <c r="I37" i="1" s="1"/>
  <c r="B11" i="1" s="1"/>
</calcChain>
</file>

<file path=xl/sharedStrings.xml><?xml version="1.0" encoding="utf-8"?>
<sst xmlns="http://schemas.openxmlformats.org/spreadsheetml/2006/main" count="119" uniqueCount="65">
  <si>
    <t>数量</t>
    <rPh sb="0" eb="2">
      <t xml:space="preserve">スウリョウ </t>
    </rPh>
    <phoneticPr fontId="1"/>
  </si>
  <si>
    <t>請　求　書</t>
    <rPh sb="0" eb="5">
      <t xml:space="preserve">セイキュウショ </t>
    </rPh>
    <phoneticPr fontId="1"/>
  </si>
  <si>
    <t>金額</t>
    <rPh sb="0" eb="2">
      <t xml:space="preserve">キンガク </t>
    </rPh>
    <phoneticPr fontId="1"/>
  </si>
  <si>
    <t>単価</t>
    <rPh sb="0" eb="2">
      <t xml:space="preserve">タンカ </t>
    </rPh>
    <phoneticPr fontId="1"/>
  </si>
  <si>
    <t>税率</t>
    <rPh sb="0" eb="2">
      <t xml:space="preserve">ゼイリツ </t>
    </rPh>
    <phoneticPr fontId="1"/>
  </si>
  <si>
    <t>請求日</t>
    <rPh sb="0" eb="3">
      <t xml:space="preserve">セイキュウビ </t>
    </rPh>
    <phoneticPr fontId="1"/>
  </si>
  <si>
    <t>単位</t>
    <rPh sb="0" eb="2">
      <t xml:space="preserve">タンイ </t>
    </rPh>
    <phoneticPr fontId="1"/>
  </si>
  <si>
    <t>〒100-0001</t>
    <phoneticPr fontId="1"/>
  </si>
  <si>
    <t>東京都千代田区千代田1-1-1</t>
    <rPh sb="0" eb="3">
      <t xml:space="preserve">トウキョウト </t>
    </rPh>
    <rPh sb="3" eb="7">
      <t xml:space="preserve">チヨダク </t>
    </rPh>
    <rPh sb="7" eb="10">
      <t xml:space="preserve">チヨダ </t>
    </rPh>
    <phoneticPr fontId="1"/>
  </si>
  <si>
    <t>件名</t>
    <rPh sb="0" eb="2">
      <t xml:space="preserve">ケンメイ </t>
    </rPh>
    <phoneticPr fontId="1"/>
  </si>
  <si>
    <t>合計</t>
    <rPh sb="0" eb="2">
      <t xml:space="preserve">ゴウケイ </t>
    </rPh>
    <phoneticPr fontId="1"/>
  </si>
  <si>
    <t>小計</t>
    <rPh sb="0" eb="2">
      <t xml:space="preserve">ショウケイ </t>
    </rPh>
    <phoneticPr fontId="1"/>
  </si>
  <si>
    <t>税率別内訳</t>
    <rPh sb="0" eb="5">
      <t xml:space="preserve">ゼイリツベツウチワケ </t>
    </rPh>
    <phoneticPr fontId="1"/>
  </si>
  <si>
    <t>10%対象</t>
    <rPh sb="3" eb="5">
      <t xml:space="preserve">タイショウ </t>
    </rPh>
    <phoneticPr fontId="1"/>
  </si>
  <si>
    <t>税抜金額</t>
    <rPh sb="0" eb="4">
      <t xml:space="preserve">ゼイヌキキンガク </t>
    </rPh>
    <phoneticPr fontId="1"/>
  </si>
  <si>
    <t>消費税額</t>
    <rPh sb="0" eb="4">
      <t xml:space="preserve">ショウヒゼイガク </t>
    </rPh>
    <phoneticPr fontId="1"/>
  </si>
  <si>
    <t>式</t>
    <phoneticPr fontId="1"/>
  </si>
  <si>
    <t>0%対象</t>
    <rPh sb="2" eb="4">
      <t xml:space="preserve">タイショウ </t>
    </rPh>
    <phoneticPr fontId="1"/>
  </si>
  <si>
    <t>下記のとおり、御請求申し上げます。</t>
    <rPh sb="0" eb="2">
      <t xml:space="preserve">カキノ </t>
    </rPh>
    <rPh sb="3" eb="4">
      <t xml:space="preserve">トオリ </t>
    </rPh>
    <rPh sb="10" eb="11">
      <t xml:space="preserve">モウシアゲマス </t>
    </rPh>
    <phoneticPr fontId="1"/>
  </si>
  <si>
    <t>3月分</t>
    <rPh sb="1" eb="2">
      <t>ガツ</t>
    </rPh>
    <rPh sb="2" eb="3">
      <t>ブン</t>
    </rPh>
    <phoneticPr fontId="1"/>
  </si>
  <si>
    <t>株式会社サンプル内装</t>
    <rPh sb="0" eb="4">
      <t>カブシキカイシャ</t>
    </rPh>
    <rPh sb="8" eb="10">
      <t>ナイソウ</t>
    </rPh>
    <phoneticPr fontId="1"/>
  </si>
  <si>
    <t>サンプル内装ビル3階</t>
    <rPh sb="0" eb="4">
      <t>サンプルブ</t>
    </rPh>
    <rPh sb="4" eb="6">
      <t>ナイソウ</t>
    </rPh>
    <phoneticPr fontId="1"/>
  </si>
  <si>
    <t>登録番号：</t>
    <rPh sb="0" eb="4">
      <t xml:space="preserve">トウロクバンゴウ </t>
    </rPh>
    <phoneticPr fontId="1"/>
  </si>
  <si>
    <t>T1234567890123</t>
  </si>
  <si>
    <t>担当：</t>
    <rPh sb="0" eb="2">
      <t xml:space="preserve">タントウ </t>
    </rPh>
    <phoneticPr fontId="1"/>
  </si>
  <si>
    <t>内装太郎</t>
    <rPh sb="0" eb="4">
      <t>ナイソウタロウ</t>
    </rPh>
    <phoneticPr fontId="1"/>
  </si>
  <si>
    <t>TEL：</t>
    <phoneticPr fontId="1"/>
  </si>
  <si>
    <t>03-0000-0000</t>
    <phoneticPr fontId="1"/>
  </si>
  <si>
    <t>工期</t>
    <rPh sb="0" eb="2">
      <t>コウキ</t>
    </rPh>
    <phoneticPr fontId="1"/>
  </si>
  <si>
    <t>品名・仕様・工種</t>
    <phoneticPr fontId="1"/>
  </si>
  <si>
    <t>千代田区大規模ビル計画　ボード工事</t>
    <rPh sb="15" eb="17">
      <t>コウジ</t>
    </rPh>
    <phoneticPr fontId="1"/>
  </si>
  <si>
    <t>人工</t>
    <rPh sb="0" eb="2">
      <t>ニンク</t>
    </rPh>
    <phoneticPr fontId="1"/>
  </si>
  <si>
    <t>八潮市クリニック新築　LGS工事</t>
    <rPh sb="0" eb="2">
      <t>ヤシオ</t>
    </rPh>
    <rPh sb="2" eb="3">
      <t>シ</t>
    </rPh>
    <rPh sb="8" eb="10">
      <t>シンチク</t>
    </rPh>
    <rPh sb="14" eb="16">
      <t>コウジ</t>
    </rPh>
    <phoneticPr fontId="1"/>
  </si>
  <si>
    <t>千葉県流山市物流計画　LGS工事</t>
    <rPh sb="0" eb="3">
      <t>チバケン</t>
    </rPh>
    <rPh sb="3" eb="6">
      <t>ナガレヤマシ</t>
    </rPh>
    <rPh sb="6" eb="10">
      <t>ブツリュウケイカク</t>
    </rPh>
    <rPh sb="14" eb="16">
      <t>コウジ</t>
    </rPh>
    <phoneticPr fontId="1"/>
  </si>
  <si>
    <t>佐藤型鋼　1.0m/m</t>
    <rPh sb="0" eb="4">
      <t>サトウカタコウ</t>
    </rPh>
    <phoneticPr fontId="1"/>
  </si>
  <si>
    <t>ｍ2</t>
    <phoneticPr fontId="1"/>
  </si>
  <si>
    <t>ｍ</t>
    <phoneticPr fontId="1"/>
  </si>
  <si>
    <t>法定福利費</t>
    <rPh sb="0" eb="5">
      <t>ホウテイフクリヒ</t>
    </rPh>
    <phoneticPr fontId="1"/>
  </si>
  <si>
    <t>駐車場代（別紙明細参照）</t>
    <rPh sb="0" eb="4">
      <t>チュウシャジョウダイ</t>
    </rPh>
    <rPh sb="5" eb="7">
      <t>ベッシ</t>
    </rPh>
    <rPh sb="7" eb="9">
      <t>メイサイ</t>
    </rPh>
    <rPh sb="9" eb="11">
      <t>サンショウ</t>
    </rPh>
    <phoneticPr fontId="1"/>
  </si>
  <si>
    <t>ガソリン代（別紙明細参照）</t>
    <phoneticPr fontId="1"/>
  </si>
  <si>
    <t>開口補強（角パイプ使用）</t>
    <rPh sb="0" eb="4">
      <t>カイコウホキョウ</t>
    </rPh>
    <rPh sb="5" eb="6">
      <t>カク</t>
    </rPh>
    <rPh sb="9" eb="11">
      <t>シヨウ</t>
    </rPh>
    <phoneticPr fontId="1"/>
  </si>
  <si>
    <t>駐車場代（別紙明細参照）</t>
    <rPh sb="0" eb="3">
      <t>チュウシャジョウ</t>
    </rPh>
    <rPh sb="3" eb="4">
      <t>ダイ</t>
    </rPh>
    <rPh sb="5" eb="7">
      <t>ベッシ</t>
    </rPh>
    <rPh sb="7" eb="9">
      <t>メイサイ</t>
    </rPh>
    <rPh sb="9" eb="11">
      <t>サンショウ</t>
    </rPh>
    <phoneticPr fontId="1"/>
  </si>
  <si>
    <t>ガソリン代（別紙明細参照）</t>
    <rPh sb="4" eb="5">
      <t>ダイ</t>
    </rPh>
    <rPh sb="6" eb="8">
      <t>ベッシ</t>
    </rPh>
    <rPh sb="8" eb="10">
      <t>メイサイ</t>
    </rPh>
    <rPh sb="10" eb="12">
      <t>サンショウ</t>
    </rPh>
    <phoneticPr fontId="1"/>
  </si>
  <si>
    <t>材料費（別紙明細参照）</t>
    <rPh sb="0" eb="3">
      <t>ザイリョウヒ</t>
    </rPh>
    <rPh sb="4" eb="6">
      <t>ベッシ</t>
    </rPh>
    <rPh sb="6" eb="8">
      <t>メイサイ</t>
    </rPh>
    <rPh sb="8" eb="10">
      <t>サンショウ</t>
    </rPh>
    <phoneticPr fontId="1"/>
  </si>
  <si>
    <t>内装技研工業株式会社　御中</t>
    <rPh sb="0" eb="6">
      <t>ナイソウギケンコウギョウ</t>
    </rPh>
    <rPh sb="6" eb="10">
      <t>カブシキガイシャ</t>
    </rPh>
    <phoneticPr fontId="1"/>
  </si>
  <si>
    <t>消費税（10％）</t>
    <rPh sb="0" eb="3">
      <t xml:space="preserve">ショウヒゼイガク </t>
    </rPh>
    <phoneticPr fontId="1"/>
  </si>
  <si>
    <t>　※駐車場・ガソリン代・材料費のレシートを同封しました。ご確認ください。</t>
    <rPh sb="2" eb="5">
      <t>チュウシャジョウ</t>
    </rPh>
    <rPh sb="10" eb="11">
      <t>ダイ</t>
    </rPh>
    <rPh sb="12" eb="14">
      <t>ザイリョウ</t>
    </rPh>
    <rPh sb="14" eb="15">
      <t>ヒ</t>
    </rPh>
    <rPh sb="21" eb="23">
      <t>ドウフウ</t>
    </rPh>
    <rPh sb="29" eb="31">
      <t>カクニン</t>
    </rPh>
    <phoneticPr fontId="1"/>
  </si>
  <si>
    <t>備　　　考</t>
    <rPh sb="0" eb="1">
      <t>ビ</t>
    </rPh>
    <rPh sb="4" eb="5">
      <t>コウ</t>
    </rPh>
    <phoneticPr fontId="1"/>
  </si>
  <si>
    <t>2025/3/1～3/31</t>
    <phoneticPr fontId="1"/>
  </si>
  <si>
    <t>2025/3/10～3/28</t>
    <phoneticPr fontId="1"/>
  </si>
  <si>
    <t>見本銀行 王子支店 普通 1111111</t>
    <rPh sb="0" eb="2">
      <t>ミホン</t>
    </rPh>
    <rPh sb="5" eb="7">
      <t>オウジ</t>
    </rPh>
    <rPh sb="7" eb="9">
      <t>シテン</t>
    </rPh>
    <phoneticPr fontId="1"/>
  </si>
  <si>
    <t>カ）サンプルナイソウ</t>
    <phoneticPr fontId="1"/>
  </si>
  <si>
    <t>振込先</t>
    <rPh sb="0" eb="3">
      <t>フリコミサキ</t>
    </rPh>
    <phoneticPr fontId="1"/>
  </si>
  <si>
    <t>振込名義</t>
    <rPh sb="0" eb="1">
      <t>フ</t>
    </rPh>
    <rPh sb="1" eb="2">
      <t>コ</t>
    </rPh>
    <rPh sb="2" eb="4">
      <t>メイギ</t>
    </rPh>
    <phoneticPr fontId="1"/>
  </si>
  <si>
    <t>　免税事業者の場合は記入不要なので、ｽﾍﾟｰｽ（空白）を入力してください。</t>
    <rPh sb="1" eb="3">
      <t>メンゼイ</t>
    </rPh>
    <rPh sb="3" eb="5">
      <t>ジギョウ</t>
    </rPh>
    <rPh sb="5" eb="6">
      <t>シャ</t>
    </rPh>
    <rPh sb="7" eb="9">
      <t>バアイ</t>
    </rPh>
    <rPh sb="10" eb="12">
      <t>キニュウ</t>
    </rPh>
    <rPh sb="12" eb="14">
      <t>フヨウ</t>
    </rPh>
    <rPh sb="24" eb="26">
      <t>クウハク</t>
    </rPh>
    <rPh sb="28" eb="30">
      <t>ニュウリョク</t>
    </rPh>
    <phoneticPr fontId="1"/>
  </si>
  <si>
    <t>　【3月分請求の場合】請求日は3/31、入金日は4/30になります。</t>
    <rPh sb="3" eb="4">
      <t>ガツ</t>
    </rPh>
    <rPh sb="4" eb="5">
      <t>ブン</t>
    </rPh>
    <rPh sb="5" eb="7">
      <t>セイキュウ</t>
    </rPh>
    <rPh sb="8" eb="10">
      <t>バアイ</t>
    </rPh>
    <rPh sb="11" eb="14">
      <t>セイキュウビ</t>
    </rPh>
    <rPh sb="20" eb="23">
      <t>ニュウキンビ</t>
    </rPh>
    <phoneticPr fontId="1"/>
  </si>
  <si>
    <t>←会社名を入力してください。</t>
    <rPh sb="1" eb="4">
      <t>カイシャメイ</t>
    </rPh>
    <rPh sb="5" eb="7">
      <t>ニュウリョク</t>
    </rPh>
    <phoneticPr fontId="1"/>
  </si>
  <si>
    <t>←住所を入力してください。</t>
    <rPh sb="1" eb="3">
      <t>ジュウショ</t>
    </rPh>
    <phoneticPr fontId="1"/>
  </si>
  <si>
    <t>←郵便番号を入力してください。</t>
    <rPh sb="1" eb="5">
      <t>ユウビンバンゴウ</t>
    </rPh>
    <phoneticPr fontId="1"/>
  </si>
  <si>
    <t>8%対象</t>
    <rPh sb="2" eb="4">
      <t xml:space="preserve">タイショウ </t>
    </rPh>
    <phoneticPr fontId="1"/>
  </si>
  <si>
    <t>←末締め、翌月末払い　※入金予定日が土日祝にあたる場合、前営業日に繰り上げて振込みいたします。</t>
    <rPh sb="1" eb="3">
      <t>マツジ</t>
    </rPh>
    <rPh sb="5" eb="8">
      <t>ヨクゲツマツ</t>
    </rPh>
    <rPh sb="8" eb="9">
      <t>バラ</t>
    </rPh>
    <phoneticPr fontId="1"/>
  </si>
  <si>
    <t>←税率を必ず選択してください。未選択の場合、税が計算されません。</t>
    <rPh sb="1" eb="3">
      <t>ゼイリツ</t>
    </rPh>
    <rPh sb="4" eb="5">
      <t>カナラ</t>
    </rPh>
    <rPh sb="6" eb="8">
      <t>センタク</t>
    </rPh>
    <rPh sb="15" eb="16">
      <t>ミ</t>
    </rPh>
    <rPh sb="16" eb="18">
      <t>センタク</t>
    </rPh>
    <rPh sb="19" eb="21">
      <t>バアイ</t>
    </rPh>
    <rPh sb="22" eb="23">
      <t>ゼイ</t>
    </rPh>
    <rPh sb="24" eb="26">
      <t>ケイサン</t>
    </rPh>
    <phoneticPr fontId="1"/>
  </si>
  <si>
    <t>←Tから始まる数字13桁の適格請求書発行事業者登録番号を入力してください。</t>
    <rPh sb="4" eb="5">
      <t>ハジ</t>
    </rPh>
    <rPh sb="7" eb="9">
      <t>スウジ</t>
    </rPh>
    <rPh sb="11" eb="12">
      <t>ケタ</t>
    </rPh>
    <rPh sb="28" eb="30">
      <t>ニュウリョク</t>
    </rPh>
    <phoneticPr fontId="1"/>
  </si>
  <si>
    <t>　番号の入力がない場合は、消費税をお支払いすることができません。</t>
    <rPh sb="1" eb="3">
      <t>バンゴウ</t>
    </rPh>
    <rPh sb="4" eb="6">
      <t>ニュウリョク</t>
    </rPh>
    <rPh sb="9" eb="11">
      <t>バアイ</t>
    </rPh>
    <rPh sb="13" eb="16">
      <t>ショウヒゼイ</t>
    </rPh>
    <rPh sb="18" eb="20">
      <t>シハラ</t>
    </rPh>
    <phoneticPr fontId="1"/>
  </si>
  <si>
    <t>←社印の押印を忘れずお願いします。</t>
    <rPh sb="1" eb="3">
      <t>シャイン</t>
    </rPh>
    <rPh sb="4" eb="6">
      <t>オウイン</t>
    </rPh>
    <rPh sb="7" eb="8">
      <t>ワス</t>
    </rPh>
    <rPh sb="11" eb="1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</si>
</sst>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\ \(&quot;税&quot;&quot;込&quot;\)"/>
  </numFmts>
  <fonts count="1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25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5"/>
      <color theme="0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  <font>
      <sz val="15"/>
      <color theme="1"/>
      <name val="游ゴシック"/>
      <family val="2"/>
      <charset val="128"/>
      <scheme val="minor"/>
    </font>
    <font>
      <sz val="15"/>
      <color rgb="FFFFFFFF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3636"/>
        <bgColor indexed="64"/>
      </patternFill>
    </fill>
    <fill>
      <patternFill patternType="solid">
        <fgColor rgb="FF363636"/>
        <bgColor rgb="FF000000"/>
      </patternFill>
    </fill>
    <fill>
      <patternFill patternType="solid">
        <fgColor rgb="FF2E2E2E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2E2E2E"/>
      </left>
      <right/>
      <top style="thin">
        <color rgb="FF2E2E2E"/>
      </top>
      <bottom/>
      <diagonal/>
    </border>
    <border>
      <left/>
      <right/>
      <top style="thin">
        <color rgb="FF2E2E2E"/>
      </top>
      <bottom/>
      <diagonal/>
    </border>
    <border>
      <left/>
      <right style="thin">
        <color rgb="FF2E2E2E"/>
      </right>
      <top style="thin">
        <color rgb="FF2E2E2E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2E2E2E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5" fillId="0" borderId="0" xfId="1" applyFont="1" applyBorder="1">
      <alignment vertical="center"/>
    </xf>
    <xf numFmtId="0" fontId="6" fillId="0" borderId="0" xfId="0" applyFont="1" applyAlignment="1">
      <alignment vertical="top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4" fontId="10" fillId="0" borderId="0" xfId="0" applyNumberFormat="1" applyFo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38" fontId="10" fillId="0" borderId="10" xfId="1" applyFont="1" applyBorder="1">
      <alignment vertical="center"/>
    </xf>
    <xf numFmtId="9" fontId="10" fillId="0" borderId="10" xfId="2" applyFont="1" applyBorder="1">
      <alignment vertical="center"/>
    </xf>
    <xf numFmtId="38" fontId="11" fillId="0" borderId="10" xfId="0" applyNumberFormat="1" applyFont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11" fillId="0" borderId="19" xfId="1" applyFont="1" applyBorder="1" applyAlignment="1">
      <alignment horizontal="left" vertical="top"/>
    </xf>
    <xf numFmtId="38" fontId="10" fillId="0" borderId="20" xfId="1" applyFont="1" applyBorder="1" applyAlignment="1">
      <alignment horizontal="left" vertical="top"/>
    </xf>
    <xf numFmtId="38" fontId="10" fillId="0" borderId="21" xfId="1" applyFont="1" applyBorder="1" applyAlignment="1">
      <alignment horizontal="left" vertical="top"/>
    </xf>
    <xf numFmtId="38" fontId="10" fillId="0" borderId="24" xfId="1" applyFont="1" applyBorder="1" applyAlignment="1">
      <alignment horizontal="left" vertical="top"/>
    </xf>
    <xf numFmtId="38" fontId="10" fillId="0" borderId="0" xfId="1" applyFont="1" applyBorder="1" applyAlignment="1">
      <alignment horizontal="left" vertical="top"/>
    </xf>
    <xf numFmtId="38" fontId="10" fillId="0" borderId="25" xfId="1" applyFont="1" applyBorder="1" applyAlignment="1">
      <alignment horizontal="left" vertical="top"/>
    </xf>
    <xf numFmtId="38" fontId="10" fillId="0" borderId="22" xfId="1" applyFont="1" applyBorder="1" applyAlignment="1">
      <alignment horizontal="left" vertical="top"/>
    </xf>
    <xf numFmtId="38" fontId="10" fillId="0" borderId="9" xfId="1" applyFont="1" applyBorder="1" applyAlignment="1">
      <alignment horizontal="left" vertical="top"/>
    </xf>
    <xf numFmtId="38" fontId="10" fillId="0" borderId="23" xfId="1" applyFont="1" applyBorder="1" applyAlignment="1">
      <alignment horizontal="left" vertical="top"/>
    </xf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2E2E2E"/>
      <color rgb="FF363636"/>
      <color rgb="FF222222"/>
      <color rgb="FF454545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3</xdr:row>
      <xdr:rowOff>171450</xdr:rowOff>
    </xdr:from>
    <xdr:to>
      <xdr:col>9</xdr:col>
      <xdr:colOff>104774</xdr:colOff>
      <xdr:row>8</xdr:row>
      <xdr:rowOff>57149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61B8A9A-1A6C-15C3-AFAD-E46B12313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1219200"/>
          <a:ext cx="1447799" cy="1447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8040-5528-4750-AE41-D73D3F218960}">
  <sheetPr>
    <tabColor rgb="FFFFFF00"/>
    <pageSetUpPr fitToPage="1"/>
  </sheetPr>
  <dimension ref="A1:J44"/>
  <sheetViews>
    <sheetView showGridLines="0" view="pageBreakPreview" zoomScale="70" zoomScaleNormal="100" zoomScaleSheetLayoutView="70" zoomScalePageLayoutView="120" workbookViewId="0">
      <selection sqref="A1:I1"/>
    </sheetView>
  </sheetViews>
  <sheetFormatPr defaultColWidth="9.77734375" defaultRowHeight="19.5" x14ac:dyDescent="0.4"/>
  <cols>
    <col min="1" max="1" width="24.44140625" customWidth="1"/>
    <col min="2" max="3" width="11" customWidth="1"/>
    <col min="4" max="4" width="24.77734375" customWidth="1"/>
    <col min="5" max="5" width="10.44140625" customWidth="1"/>
    <col min="6" max="6" width="6.21875" customWidth="1"/>
    <col min="7" max="7" width="12.6640625" customWidth="1"/>
    <col min="8" max="8" width="6.5546875" customWidth="1"/>
    <col min="9" max="9" width="15.5546875" customWidth="1"/>
  </cols>
  <sheetData>
    <row r="1" spans="1:10" ht="44.1" customHeight="1" x14ac:dyDescent="0.4">
      <c r="A1" s="10" t="s">
        <v>1</v>
      </c>
      <c r="B1" s="10"/>
      <c r="C1" s="10"/>
      <c r="D1" s="10"/>
      <c r="E1" s="10"/>
      <c r="F1" s="10"/>
      <c r="G1" s="10"/>
      <c r="H1" s="10"/>
      <c r="I1" s="10"/>
    </row>
    <row r="2" spans="1:10" ht="19.5" customHeight="1" x14ac:dyDescent="0.6">
      <c r="A2" s="5" t="s">
        <v>44</v>
      </c>
      <c r="B2" s="5"/>
      <c r="C2" s="5"/>
      <c r="D2" s="8"/>
      <c r="E2" s="7"/>
      <c r="H2" s="1"/>
    </row>
    <row r="3" spans="1:10" ht="19.5" customHeight="1" x14ac:dyDescent="0.6">
      <c r="A3" s="6"/>
      <c r="B3" s="6"/>
      <c r="C3" s="6"/>
      <c r="D3" s="8"/>
      <c r="E3" s="7"/>
      <c r="H3" s="20" t="s">
        <v>5</v>
      </c>
      <c r="I3" s="21">
        <v>45747</v>
      </c>
      <c r="J3" s="50" t="s">
        <v>60</v>
      </c>
    </row>
    <row r="4" spans="1:10" ht="24" x14ac:dyDescent="0.4">
      <c r="J4" s="50" t="s">
        <v>55</v>
      </c>
    </row>
    <row r="5" spans="1:10" ht="24.75" x14ac:dyDescent="0.4">
      <c r="A5" s="18" t="s">
        <v>18</v>
      </c>
      <c r="G5" s="19" t="s">
        <v>20</v>
      </c>
      <c r="H5" s="19"/>
      <c r="I5" s="19"/>
      <c r="J5" s="50" t="s">
        <v>56</v>
      </c>
    </row>
    <row r="6" spans="1:10" ht="24.75" x14ac:dyDescent="0.4">
      <c r="A6" s="17" t="s">
        <v>9</v>
      </c>
      <c r="B6" s="19" t="s">
        <v>19</v>
      </c>
      <c r="C6" s="19"/>
      <c r="D6" s="19"/>
      <c r="E6" s="18"/>
      <c r="F6" s="18"/>
      <c r="G6" s="19" t="s">
        <v>7</v>
      </c>
      <c r="H6" s="19"/>
      <c r="I6" s="19"/>
      <c r="J6" s="50" t="s">
        <v>58</v>
      </c>
    </row>
    <row r="7" spans="1:10" ht="24.75" x14ac:dyDescent="0.4">
      <c r="A7" s="17" t="s">
        <v>52</v>
      </c>
      <c r="B7" s="19" t="s">
        <v>50</v>
      </c>
      <c r="C7" s="19"/>
      <c r="D7" s="19"/>
      <c r="E7" s="18"/>
      <c r="F7" s="18"/>
      <c r="G7" s="19" t="s">
        <v>8</v>
      </c>
      <c r="H7" s="19"/>
      <c r="I7" s="19"/>
      <c r="J7" s="50" t="s">
        <v>57</v>
      </c>
    </row>
    <row r="8" spans="1:10" ht="24.75" x14ac:dyDescent="0.4">
      <c r="A8" s="17" t="s">
        <v>53</v>
      </c>
      <c r="B8" s="19" t="s">
        <v>51</v>
      </c>
      <c r="C8" s="19"/>
      <c r="D8" s="19"/>
      <c r="E8" s="18"/>
      <c r="F8" s="18"/>
      <c r="G8" s="19" t="s">
        <v>21</v>
      </c>
      <c r="H8" s="19"/>
      <c r="I8" s="19"/>
      <c r="J8" s="50" t="s">
        <v>64</v>
      </c>
    </row>
    <row r="9" spans="1:10" ht="24.75" x14ac:dyDescent="0.4">
      <c r="G9" s="20" t="s">
        <v>26</v>
      </c>
      <c r="H9" s="19" t="s">
        <v>27</v>
      </c>
      <c r="I9" s="19"/>
    </row>
    <row r="10" spans="1:10" ht="24.75" x14ac:dyDescent="0.4">
      <c r="A10" s="2"/>
      <c r="G10" s="20" t="s">
        <v>24</v>
      </c>
      <c r="H10" s="19" t="s">
        <v>25</v>
      </c>
      <c r="I10" s="19"/>
    </row>
    <row r="11" spans="1:10" ht="24.75" x14ac:dyDescent="0.4">
      <c r="A11" s="34" t="s">
        <v>10</v>
      </c>
      <c r="B11" s="11">
        <f ca="1">I37</f>
        <v>3955657.5</v>
      </c>
      <c r="C11" s="12"/>
      <c r="D11" s="12"/>
      <c r="E11" s="13"/>
      <c r="G11" s="20" t="s">
        <v>22</v>
      </c>
      <c r="H11" s="19" t="s">
        <v>23</v>
      </c>
      <c r="I11" s="19"/>
      <c r="J11" s="50" t="s">
        <v>62</v>
      </c>
    </row>
    <row r="12" spans="1:10" ht="24" x14ac:dyDescent="0.4">
      <c r="A12" s="35"/>
      <c r="B12" s="14"/>
      <c r="C12" s="15"/>
      <c r="D12" s="15"/>
      <c r="E12" s="16"/>
      <c r="J12" s="50" t="s">
        <v>63</v>
      </c>
    </row>
    <row r="13" spans="1:10" ht="24" x14ac:dyDescent="0.4">
      <c r="J13" s="50" t="s">
        <v>54</v>
      </c>
    </row>
    <row r="14" spans="1:10" s="18" customFormat="1" ht="28.5" customHeight="1" x14ac:dyDescent="0.4">
      <c r="A14" s="22" t="s">
        <v>28</v>
      </c>
      <c r="B14" s="23" t="s">
        <v>29</v>
      </c>
      <c r="C14" s="23"/>
      <c r="D14" s="23"/>
      <c r="E14" s="24" t="s">
        <v>0</v>
      </c>
      <c r="F14" s="24" t="s">
        <v>6</v>
      </c>
      <c r="G14" s="24" t="s">
        <v>3</v>
      </c>
      <c r="H14" s="24" t="s">
        <v>4</v>
      </c>
      <c r="I14" s="25" t="s">
        <v>2</v>
      </c>
    </row>
    <row r="15" spans="1:10" s="18" customFormat="1" ht="28.5" customHeight="1" x14ac:dyDescent="0.4">
      <c r="A15" s="26" t="s">
        <v>48</v>
      </c>
      <c r="B15" s="27" t="s">
        <v>30</v>
      </c>
      <c r="C15" s="28"/>
      <c r="D15" s="29"/>
      <c r="E15" s="30">
        <v>60</v>
      </c>
      <c r="F15" s="26" t="s">
        <v>31</v>
      </c>
      <c r="G15" s="31">
        <v>20000</v>
      </c>
      <c r="H15" s="32">
        <v>0.1</v>
      </c>
      <c r="I15" s="31">
        <f>IF(AND(E15&lt;&gt;"", G15&lt;&gt;""),E15*G15,"")</f>
        <v>1200000</v>
      </c>
      <c r="J15" s="50" t="s">
        <v>61</v>
      </c>
    </row>
    <row r="16" spans="1:10" s="18" customFormat="1" ht="28.5" customHeight="1" x14ac:dyDescent="0.4">
      <c r="A16" s="26"/>
      <c r="B16" s="27" t="s">
        <v>37</v>
      </c>
      <c r="C16" s="28"/>
      <c r="D16" s="29"/>
      <c r="E16" s="30">
        <v>60</v>
      </c>
      <c r="F16" s="26" t="s">
        <v>31</v>
      </c>
      <c r="G16" s="31">
        <v>2000</v>
      </c>
      <c r="H16" s="32">
        <v>0.1</v>
      </c>
      <c r="I16" s="31">
        <f t="shared" ref="I16:I34" si="0">IF(AND(E16&lt;&gt;"", G16&lt;&gt;""),E16*G16,"")</f>
        <v>120000</v>
      </c>
    </row>
    <row r="17" spans="1:10" s="18" customFormat="1" ht="28.5" customHeight="1" x14ac:dyDescent="0.4">
      <c r="A17" s="26"/>
      <c r="B17" s="27" t="s">
        <v>38</v>
      </c>
      <c r="C17" s="28"/>
      <c r="D17" s="29"/>
      <c r="E17" s="30">
        <v>1</v>
      </c>
      <c r="F17" s="26" t="s">
        <v>16</v>
      </c>
      <c r="G17" s="31">
        <v>70100</v>
      </c>
      <c r="H17" s="32">
        <v>0</v>
      </c>
      <c r="I17" s="31">
        <f t="shared" si="0"/>
        <v>70100</v>
      </c>
      <c r="J17" s="50"/>
    </row>
    <row r="18" spans="1:10" s="18" customFormat="1" ht="28.5" customHeight="1" x14ac:dyDescent="0.4">
      <c r="A18" s="26"/>
      <c r="B18" s="27" t="s">
        <v>39</v>
      </c>
      <c r="C18" s="28"/>
      <c r="D18" s="29"/>
      <c r="E18" s="30">
        <v>1</v>
      </c>
      <c r="F18" s="26" t="s">
        <v>16</v>
      </c>
      <c r="G18" s="31">
        <v>120500</v>
      </c>
      <c r="H18" s="32">
        <v>0</v>
      </c>
      <c r="I18" s="31">
        <f t="shared" si="0"/>
        <v>120500</v>
      </c>
    </row>
    <row r="19" spans="1:10" s="18" customFormat="1" ht="28.5" customHeight="1" x14ac:dyDescent="0.4">
      <c r="A19" s="26"/>
      <c r="B19" s="27"/>
      <c r="C19" s="28"/>
      <c r="D19" s="29"/>
      <c r="E19" s="30"/>
      <c r="F19" s="26"/>
      <c r="G19" s="31"/>
      <c r="H19" s="32"/>
      <c r="I19" s="31" t="str">
        <f>IF(AND(E19&lt;&gt;"", G19&lt;&gt;""),E19*G19,"")</f>
        <v/>
      </c>
    </row>
    <row r="20" spans="1:10" s="18" customFormat="1" ht="28.5" customHeight="1" x14ac:dyDescent="0.4">
      <c r="A20" s="26" t="s">
        <v>49</v>
      </c>
      <c r="B20" s="27" t="s">
        <v>33</v>
      </c>
      <c r="C20" s="28"/>
      <c r="D20" s="29"/>
      <c r="E20" s="30">
        <v>32</v>
      </c>
      <c r="F20" s="26" t="s">
        <v>31</v>
      </c>
      <c r="G20" s="31">
        <v>20000</v>
      </c>
      <c r="H20" s="32">
        <v>0.1</v>
      </c>
      <c r="I20" s="31">
        <f>IF(AND(E20&lt;&gt;"", G20&lt;&gt;""),E20*G20,"")</f>
        <v>640000</v>
      </c>
    </row>
    <row r="21" spans="1:10" s="18" customFormat="1" ht="28.5" customHeight="1" x14ac:dyDescent="0.4">
      <c r="A21" s="26"/>
      <c r="B21" s="27" t="s">
        <v>37</v>
      </c>
      <c r="C21" s="28"/>
      <c r="D21" s="29"/>
      <c r="E21" s="30">
        <v>32</v>
      </c>
      <c r="F21" s="26" t="s">
        <v>31</v>
      </c>
      <c r="G21" s="31">
        <v>2000</v>
      </c>
      <c r="H21" s="32">
        <v>0.1</v>
      </c>
      <c r="I21" s="31">
        <f t="shared" ref="I21:I27" si="1">IF(AND(E21&lt;&gt;"", G21&lt;&gt;""),E21*G21,"")</f>
        <v>64000</v>
      </c>
    </row>
    <row r="22" spans="1:10" s="18" customFormat="1" ht="28.5" customHeight="1" x14ac:dyDescent="0.4">
      <c r="A22" s="26"/>
      <c r="B22" s="27" t="s">
        <v>38</v>
      </c>
      <c r="C22" s="28"/>
      <c r="D22" s="29"/>
      <c r="E22" s="30">
        <v>1</v>
      </c>
      <c r="F22" s="26" t="s">
        <v>16</v>
      </c>
      <c r="G22" s="31">
        <v>23500</v>
      </c>
      <c r="H22" s="32">
        <v>0</v>
      </c>
      <c r="I22" s="31">
        <f t="shared" si="1"/>
        <v>23500</v>
      </c>
    </row>
    <row r="23" spans="1:10" s="18" customFormat="1" ht="28.5" customHeight="1" x14ac:dyDescent="0.4">
      <c r="A23" s="26"/>
      <c r="B23" s="27" t="s">
        <v>39</v>
      </c>
      <c r="C23" s="28"/>
      <c r="D23" s="29"/>
      <c r="E23" s="30">
        <v>1</v>
      </c>
      <c r="F23" s="26" t="s">
        <v>16</v>
      </c>
      <c r="G23" s="31">
        <v>93570</v>
      </c>
      <c r="H23" s="32">
        <v>0</v>
      </c>
      <c r="I23" s="31">
        <f t="shared" si="1"/>
        <v>93570</v>
      </c>
    </row>
    <row r="24" spans="1:10" s="18" customFormat="1" ht="28.5" customHeight="1" x14ac:dyDescent="0.4">
      <c r="A24" s="26"/>
      <c r="B24" s="27"/>
      <c r="C24" s="28"/>
      <c r="D24" s="29"/>
      <c r="E24" s="30"/>
      <c r="F24" s="26"/>
      <c r="G24" s="31"/>
      <c r="H24" s="32"/>
      <c r="I24" s="31" t="str">
        <f t="shared" si="1"/>
        <v/>
      </c>
    </row>
    <row r="25" spans="1:10" s="18" customFormat="1" ht="28.5" customHeight="1" x14ac:dyDescent="0.4">
      <c r="A25" s="26" t="s">
        <v>48</v>
      </c>
      <c r="B25" s="27" t="s">
        <v>32</v>
      </c>
      <c r="C25" s="28"/>
      <c r="D25" s="29"/>
      <c r="E25" s="30"/>
      <c r="F25" s="26"/>
      <c r="G25" s="31"/>
      <c r="H25" s="32"/>
      <c r="I25" s="31" t="str">
        <f>IF(AND(E25&lt;&gt;"", G25&lt;&gt;""),E25*G25,"")</f>
        <v/>
      </c>
    </row>
    <row r="26" spans="1:10" s="18" customFormat="1" ht="28.5" customHeight="1" x14ac:dyDescent="0.4">
      <c r="A26" s="26"/>
      <c r="B26" s="27" t="s">
        <v>34</v>
      </c>
      <c r="C26" s="28"/>
      <c r="D26" s="29"/>
      <c r="E26" s="30">
        <v>250.22</v>
      </c>
      <c r="F26" s="26" t="s">
        <v>35</v>
      </c>
      <c r="G26" s="31">
        <v>2000</v>
      </c>
      <c r="H26" s="32">
        <v>0.1</v>
      </c>
      <c r="I26" s="31">
        <f t="shared" ref="I26:I28" si="2">IF(AND(E26&lt;&gt;"", G26&lt;&gt;""),E26*G26,"")</f>
        <v>500440</v>
      </c>
    </row>
    <row r="27" spans="1:10" s="18" customFormat="1" ht="28.5" customHeight="1" x14ac:dyDescent="0.4">
      <c r="A27" s="26"/>
      <c r="B27" s="27" t="s">
        <v>40</v>
      </c>
      <c r="C27" s="28"/>
      <c r="D27" s="29"/>
      <c r="E27" s="30">
        <v>510.57</v>
      </c>
      <c r="F27" s="26" t="s">
        <v>36</v>
      </c>
      <c r="G27" s="31">
        <v>1000</v>
      </c>
      <c r="H27" s="32">
        <v>0.1</v>
      </c>
      <c r="I27" s="31">
        <f t="shared" si="2"/>
        <v>510570</v>
      </c>
    </row>
    <row r="28" spans="1:10" s="18" customFormat="1" ht="28.5" customHeight="1" x14ac:dyDescent="0.4">
      <c r="A28" s="26"/>
      <c r="B28" s="27" t="s">
        <v>37</v>
      </c>
      <c r="C28" s="28"/>
      <c r="D28" s="29"/>
      <c r="E28" s="30">
        <v>1</v>
      </c>
      <c r="F28" s="26" t="s">
        <v>16</v>
      </c>
      <c r="G28" s="31">
        <v>215915</v>
      </c>
      <c r="H28" s="32">
        <v>0.1</v>
      </c>
      <c r="I28" s="31">
        <f t="shared" si="2"/>
        <v>215915</v>
      </c>
    </row>
    <row r="29" spans="1:10" s="18" customFormat="1" ht="28.5" customHeight="1" x14ac:dyDescent="0.4">
      <c r="A29" s="26"/>
      <c r="B29" s="27" t="s">
        <v>41</v>
      </c>
      <c r="C29" s="28"/>
      <c r="D29" s="29"/>
      <c r="E29" s="30">
        <v>1</v>
      </c>
      <c r="F29" s="26" t="s">
        <v>16</v>
      </c>
      <c r="G29" s="31">
        <v>10700</v>
      </c>
      <c r="H29" s="32">
        <v>0</v>
      </c>
      <c r="I29" s="31">
        <f t="shared" si="0"/>
        <v>10700</v>
      </c>
    </row>
    <row r="30" spans="1:10" s="18" customFormat="1" ht="28.5" customHeight="1" x14ac:dyDescent="0.4">
      <c r="A30" s="26"/>
      <c r="B30" s="27" t="s">
        <v>42</v>
      </c>
      <c r="C30" s="28"/>
      <c r="D30" s="29"/>
      <c r="E30" s="30">
        <v>1</v>
      </c>
      <c r="F30" s="26" t="s">
        <v>16</v>
      </c>
      <c r="G30" s="31">
        <v>57520</v>
      </c>
      <c r="H30" s="32">
        <v>0</v>
      </c>
      <c r="I30" s="31">
        <f t="shared" si="0"/>
        <v>57520</v>
      </c>
    </row>
    <row r="31" spans="1:10" s="18" customFormat="1" ht="28.5" customHeight="1" x14ac:dyDescent="0.4">
      <c r="A31" s="26"/>
      <c r="B31" s="27" t="s">
        <v>43</v>
      </c>
      <c r="C31" s="28"/>
      <c r="D31" s="29"/>
      <c r="E31" s="30">
        <v>1</v>
      </c>
      <c r="F31" s="26" t="s">
        <v>16</v>
      </c>
      <c r="G31" s="31">
        <v>3750</v>
      </c>
      <c r="H31" s="32">
        <v>0</v>
      </c>
      <c r="I31" s="31">
        <f t="shared" si="0"/>
        <v>3750</v>
      </c>
    </row>
    <row r="32" spans="1:10" s="18" customFormat="1" ht="28.5" customHeight="1" x14ac:dyDescent="0.4">
      <c r="A32" s="26"/>
      <c r="B32" s="27"/>
      <c r="C32" s="28"/>
      <c r="D32" s="29"/>
      <c r="E32" s="30"/>
      <c r="F32" s="26"/>
      <c r="G32" s="31"/>
      <c r="H32" s="32"/>
      <c r="I32" s="31" t="str">
        <f t="shared" si="0"/>
        <v/>
      </c>
    </row>
    <row r="33" spans="1:9" s="18" customFormat="1" ht="28.5" customHeight="1" x14ac:dyDescent="0.4">
      <c r="A33" s="26"/>
      <c r="B33" s="27"/>
      <c r="C33" s="28"/>
      <c r="D33" s="29"/>
      <c r="E33" s="30"/>
      <c r="F33" s="26"/>
      <c r="G33" s="31"/>
      <c r="H33" s="32"/>
      <c r="I33" s="31" t="str">
        <f t="shared" si="0"/>
        <v/>
      </c>
    </row>
    <row r="34" spans="1:9" s="18" customFormat="1" ht="28.5" customHeight="1" x14ac:dyDescent="0.4">
      <c r="A34" s="26"/>
      <c r="B34" s="27"/>
      <c r="C34" s="28"/>
      <c r="D34" s="29"/>
      <c r="E34" s="30"/>
      <c r="F34" s="26"/>
      <c r="G34" s="31"/>
      <c r="H34" s="32"/>
      <c r="I34" s="31" t="str">
        <f t="shared" si="0"/>
        <v/>
      </c>
    </row>
    <row r="35" spans="1:9" ht="28.5" customHeight="1" x14ac:dyDescent="0.4">
      <c r="A35" s="4"/>
      <c r="G35" s="48" t="s">
        <v>11</v>
      </c>
      <c r="H35" s="48"/>
      <c r="I35" s="33">
        <f>SUM(I15:I34)</f>
        <v>3630565</v>
      </c>
    </row>
    <row r="36" spans="1:9" ht="28.5" customHeight="1" x14ac:dyDescent="0.4">
      <c r="A36" s="36" t="s">
        <v>12</v>
      </c>
      <c r="B36" s="36" t="s">
        <v>14</v>
      </c>
      <c r="C36" s="36" t="s">
        <v>15</v>
      </c>
      <c r="D36" s="9"/>
      <c r="G36" s="48" t="s">
        <v>45</v>
      </c>
      <c r="H36" s="48"/>
      <c r="I36" s="33">
        <f ca="1">SUM(C37:C38)</f>
        <v>325092.5</v>
      </c>
    </row>
    <row r="37" spans="1:9" ht="28.5" customHeight="1" x14ac:dyDescent="0.4">
      <c r="A37" s="1" t="s">
        <v>13</v>
      </c>
      <c r="B37" s="37">
        <f ca="1">SUMIF(H15:I34,10%,I15:I34)</f>
        <v>3250925</v>
      </c>
      <c r="C37" s="37">
        <f ca="1">B37*0.1</f>
        <v>325092.5</v>
      </c>
      <c r="D37" s="3"/>
      <c r="G37" s="48" t="s">
        <v>10</v>
      </c>
      <c r="H37" s="48"/>
      <c r="I37" s="33">
        <f ca="1">I35+I36</f>
        <v>3955657.5</v>
      </c>
    </row>
    <row r="38" spans="1:9" ht="28.5" customHeight="1" x14ac:dyDescent="0.4">
      <c r="A38" s="1" t="s">
        <v>59</v>
      </c>
      <c r="B38" s="37">
        <f ca="1">SUMIF(H15:I34,8%,I15:I34)</f>
        <v>0</v>
      </c>
      <c r="C38" s="37">
        <f ca="1">B38*0.08</f>
        <v>0</v>
      </c>
      <c r="D38" s="3"/>
    </row>
    <row r="39" spans="1:9" ht="28.5" customHeight="1" x14ac:dyDescent="0.4">
      <c r="A39" s="1" t="s">
        <v>17</v>
      </c>
      <c r="B39" s="37">
        <f ca="1">SUMIF(H15:I34,0%,I15:I34)</f>
        <v>379640</v>
      </c>
      <c r="C39" s="37">
        <v>0</v>
      </c>
      <c r="D39" s="3"/>
    </row>
    <row r="41" spans="1:9" ht="28.5" customHeight="1" x14ac:dyDescent="0.4">
      <c r="A41" s="47" t="s">
        <v>47</v>
      </c>
      <c r="B41" s="47"/>
      <c r="C41" s="47"/>
      <c r="D41" s="47"/>
      <c r="E41" s="47"/>
      <c r="F41" s="47"/>
      <c r="G41" s="47"/>
      <c r="H41" s="47"/>
      <c r="I41" s="47"/>
    </row>
    <row r="42" spans="1:9" x14ac:dyDescent="0.4">
      <c r="A42" s="38" t="s">
        <v>46</v>
      </c>
      <c r="B42" s="39"/>
      <c r="C42" s="39"/>
      <c r="D42" s="39"/>
      <c r="E42" s="39"/>
      <c r="F42" s="39"/>
      <c r="G42" s="39"/>
      <c r="H42" s="39"/>
      <c r="I42" s="40"/>
    </row>
    <row r="43" spans="1:9" x14ac:dyDescent="0.4">
      <c r="A43" s="41"/>
      <c r="B43" s="42"/>
      <c r="C43" s="42"/>
      <c r="D43" s="42"/>
      <c r="E43" s="42"/>
      <c r="F43" s="42"/>
      <c r="G43" s="42"/>
      <c r="H43" s="42"/>
      <c r="I43" s="43"/>
    </row>
    <row r="44" spans="1:9" x14ac:dyDescent="0.4">
      <c r="A44" s="44"/>
      <c r="B44" s="45"/>
      <c r="C44" s="45"/>
      <c r="D44" s="45"/>
      <c r="E44" s="45"/>
      <c r="F44" s="45"/>
      <c r="G44" s="45"/>
      <c r="H44" s="45"/>
      <c r="I44" s="46"/>
    </row>
  </sheetData>
  <mergeCells count="41">
    <mergeCell ref="B34:D34"/>
    <mergeCell ref="G35:H35"/>
    <mergeCell ref="G36:H36"/>
    <mergeCell ref="G37:H37"/>
    <mergeCell ref="A41:I41"/>
    <mergeCell ref="A42:I44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H10:I10"/>
    <mergeCell ref="A11:A12"/>
    <mergeCell ref="B11:E12"/>
    <mergeCell ref="H11:I11"/>
    <mergeCell ref="B14:D14"/>
    <mergeCell ref="B15:D15"/>
    <mergeCell ref="B7:D7"/>
    <mergeCell ref="G7:I7"/>
    <mergeCell ref="B8:D8"/>
    <mergeCell ref="G8:I8"/>
    <mergeCell ref="H9:I9"/>
    <mergeCell ref="A1:I1"/>
    <mergeCell ref="A2:C3"/>
    <mergeCell ref="E2:E3"/>
    <mergeCell ref="G5:I5"/>
    <mergeCell ref="B6:D6"/>
    <mergeCell ref="G6:I6"/>
  </mergeCells>
  <phoneticPr fontId="1"/>
  <dataValidations count="1">
    <dataValidation type="list" allowBlank="1" showInputMessage="1" showErrorMessage="1" sqref="H15:H34" xr:uid="{9BC8BD1E-429B-4EFA-9A0A-C60B107ED364}">
      <formula1>"10%,8%,0%"</formula1>
    </dataValidation>
  </dataValidations>
  <pageMargins left="0.51181102362204722" right="0.51181102362204722" top="0.74803149606299213" bottom="0.7480314960629921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7F63-2933-9D47-9EEC-2C2DD74A48F2}">
  <sheetPr>
    <tabColor theme="0"/>
    <pageSetUpPr fitToPage="1"/>
  </sheetPr>
  <dimension ref="A1:J44"/>
  <sheetViews>
    <sheetView showGridLines="0" tabSelected="1" view="pageBreakPreview" zoomScale="70" zoomScaleNormal="100" zoomScaleSheetLayoutView="70" zoomScalePageLayoutView="120" workbookViewId="0">
      <selection sqref="A1:I1"/>
    </sheetView>
  </sheetViews>
  <sheetFormatPr defaultColWidth="9.77734375" defaultRowHeight="19.5" x14ac:dyDescent="0.4"/>
  <cols>
    <col min="1" max="1" width="24.44140625" customWidth="1"/>
    <col min="2" max="3" width="11" customWidth="1"/>
    <col min="4" max="4" width="24.77734375" customWidth="1"/>
    <col min="5" max="5" width="10.44140625" customWidth="1"/>
    <col min="6" max="6" width="6.21875" customWidth="1"/>
    <col min="7" max="7" width="12.6640625" customWidth="1"/>
    <col min="8" max="8" width="6.5546875" customWidth="1"/>
    <col min="9" max="9" width="15.5546875" customWidth="1"/>
  </cols>
  <sheetData>
    <row r="1" spans="1:10" ht="44.1" customHeight="1" x14ac:dyDescent="0.4">
      <c r="A1" s="10" t="s">
        <v>1</v>
      </c>
      <c r="B1" s="10"/>
      <c r="C1" s="10"/>
      <c r="D1" s="10"/>
      <c r="E1" s="10"/>
      <c r="F1" s="10"/>
      <c r="G1" s="10"/>
      <c r="H1" s="10"/>
      <c r="I1" s="10"/>
    </row>
    <row r="2" spans="1:10" ht="19.5" customHeight="1" x14ac:dyDescent="0.6">
      <c r="A2" s="5" t="s">
        <v>44</v>
      </c>
      <c r="B2" s="5"/>
      <c r="C2" s="5"/>
      <c r="D2" s="8"/>
      <c r="E2" s="7"/>
      <c r="H2" s="1"/>
    </row>
    <row r="3" spans="1:10" ht="19.5" customHeight="1" x14ac:dyDescent="0.6">
      <c r="A3" s="6"/>
      <c r="B3" s="6"/>
      <c r="C3" s="6"/>
      <c r="D3" s="8"/>
      <c r="E3" s="7"/>
      <c r="H3" s="20" t="s">
        <v>5</v>
      </c>
      <c r="I3" s="21"/>
      <c r="J3" s="50" t="s">
        <v>60</v>
      </c>
    </row>
    <row r="4" spans="1:10" ht="24" x14ac:dyDescent="0.4">
      <c r="J4" s="50" t="s">
        <v>55</v>
      </c>
    </row>
    <row r="5" spans="1:10" ht="24.75" x14ac:dyDescent="0.4">
      <c r="A5" s="49" t="s">
        <v>18</v>
      </c>
      <c r="G5" s="19"/>
      <c r="H5" s="19"/>
      <c r="I5" s="19"/>
      <c r="J5" s="50" t="s">
        <v>56</v>
      </c>
    </row>
    <row r="6" spans="1:10" ht="24.75" x14ac:dyDescent="0.4">
      <c r="A6" s="17" t="s">
        <v>9</v>
      </c>
      <c r="B6" s="19"/>
      <c r="C6" s="19"/>
      <c r="D6" s="19"/>
      <c r="E6" s="18"/>
      <c r="F6" s="18"/>
      <c r="G6" s="19"/>
      <c r="H6" s="19"/>
      <c r="I6" s="19"/>
      <c r="J6" s="50" t="s">
        <v>58</v>
      </c>
    </row>
    <row r="7" spans="1:10" ht="24.75" x14ac:dyDescent="0.4">
      <c r="A7" s="17" t="s">
        <v>52</v>
      </c>
      <c r="B7" s="19"/>
      <c r="C7" s="19"/>
      <c r="D7" s="19"/>
      <c r="E7" s="18"/>
      <c r="F7" s="18"/>
      <c r="G7" s="19"/>
      <c r="H7" s="19"/>
      <c r="I7" s="19"/>
      <c r="J7" s="50" t="s">
        <v>57</v>
      </c>
    </row>
    <row r="8" spans="1:10" ht="24.75" x14ac:dyDescent="0.4">
      <c r="A8" s="17" t="s">
        <v>53</v>
      </c>
      <c r="B8" s="19"/>
      <c r="C8" s="19"/>
      <c r="D8" s="19"/>
      <c r="E8" s="18"/>
      <c r="F8" s="18"/>
      <c r="G8" s="19"/>
      <c r="H8" s="19"/>
      <c r="I8" s="19"/>
      <c r="J8" s="50" t="s">
        <v>64</v>
      </c>
    </row>
    <row r="9" spans="1:10" ht="24.75" x14ac:dyDescent="0.4">
      <c r="G9" s="20" t="s">
        <v>26</v>
      </c>
      <c r="H9" s="19"/>
      <c r="I9" s="19"/>
    </row>
    <row r="10" spans="1:10" ht="24.75" x14ac:dyDescent="0.4">
      <c r="A10" s="2"/>
      <c r="G10" s="20" t="s">
        <v>24</v>
      </c>
      <c r="H10" s="19"/>
      <c r="I10" s="19"/>
    </row>
    <row r="11" spans="1:10" ht="24.75" x14ac:dyDescent="0.4">
      <c r="A11" s="34" t="s">
        <v>10</v>
      </c>
      <c r="B11" s="11">
        <f ca="1">I37</f>
        <v>0</v>
      </c>
      <c r="C11" s="12"/>
      <c r="D11" s="12"/>
      <c r="E11" s="13"/>
      <c r="G11" s="20" t="s">
        <v>22</v>
      </c>
      <c r="H11" s="19"/>
      <c r="I11" s="19"/>
      <c r="J11" s="50" t="s">
        <v>62</v>
      </c>
    </row>
    <row r="12" spans="1:10" ht="24" x14ac:dyDescent="0.4">
      <c r="A12" s="35"/>
      <c r="B12" s="14"/>
      <c r="C12" s="15"/>
      <c r="D12" s="15"/>
      <c r="E12" s="16"/>
      <c r="J12" s="50" t="s">
        <v>63</v>
      </c>
    </row>
    <row r="13" spans="1:10" ht="24" x14ac:dyDescent="0.4">
      <c r="J13" s="50" t="s">
        <v>54</v>
      </c>
    </row>
    <row r="14" spans="1:10" s="18" customFormat="1" ht="28.5" customHeight="1" x14ac:dyDescent="0.4">
      <c r="A14" s="22" t="s">
        <v>28</v>
      </c>
      <c r="B14" s="23" t="s">
        <v>29</v>
      </c>
      <c r="C14" s="23"/>
      <c r="D14" s="23"/>
      <c r="E14" s="24" t="s">
        <v>0</v>
      </c>
      <c r="F14" s="24" t="s">
        <v>6</v>
      </c>
      <c r="G14" s="24" t="s">
        <v>3</v>
      </c>
      <c r="H14" s="24" t="s">
        <v>4</v>
      </c>
      <c r="I14" s="25" t="s">
        <v>2</v>
      </c>
    </row>
    <row r="15" spans="1:10" s="18" customFormat="1" ht="28.5" customHeight="1" x14ac:dyDescent="0.4">
      <c r="A15" s="26"/>
      <c r="B15" s="27"/>
      <c r="C15" s="28"/>
      <c r="D15" s="29"/>
      <c r="E15" s="30"/>
      <c r="F15" s="26"/>
      <c r="G15" s="31"/>
      <c r="H15" s="32"/>
      <c r="I15" s="31" t="str">
        <f>IF(AND(E15&lt;&gt;"", G15&lt;&gt;""),E15*G15,"")</f>
        <v/>
      </c>
      <c r="J15" s="50" t="s">
        <v>61</v>
      </c>
    </row>
    <row r="16" spans="1:10" s="18" customFormat="1" ht="28.5" customHeight="1" x14ac:dyDescent="0.4">
      <c r="A16" s="26"/>
      <c r="B16" s="27"/>
      <c r="C16" s="28"/>
      <c r="D16" s="29"/>
      <c r="E16" s="30"/>
      <c r="F16" s="26"/>
      <c r="G16" s="31"/>
      <c r="H16" s="32"/>
      <c r="I16" s="31" t="str">
        <f t="shared" ref="I16:I34" si="0">IF(AND(E16&lt;&gt;"", G16&lt;&gt;""),E16*G16,"")</f>
        <v/>
      </c>
    </row>
    <row r="17" spans="1:9" s="18" customFormat="1" ht="28.5" customHeight="1" x14ac:dyDescent="0.4">
      <c r="A17" s="26"/>
      <c r="B17" s="27"/>
      <c r="C17" s="28"/>
      <c r="D17" s="29"/>
      <c r="E17" s="30"/>
      <c r="F17" s="26"/>
      <c r="G17" s="31"/>
      <c r="H17" s="32"/>
      <c r="I17" s="31" t="str">
        <f t="shared" si="0"/>
        <v/>
      </c>
    </row>
    <row r="18" spans="1:9" s="18" customFormat="1" ht="28.5" customHeight="1" x14ac:dyDescent="0.4">
      <c r="A18" s="26"/>
      <c r="B18" s="27"/>
      <c r="C18" s="28"/>
      <c r="D18" s="29"/>
      <c r="E18" s="30"/>
      <c r="F18" s="26"/>
      <c r="G18" s="31"/>
      <c r="H18" s="32"/>
      <c r="I18" s="31" t="str">
        <f t="shared" si="0"/>
        <v/>
      </c>
    </row>
    <row r="19" spans="1:9" s="18" customFormat="1" ht="28.5" customHeight="1" x14ac:dyDescent="0.4">
      <c r="A19" s="26"/>
      <c r="B19" s="27"/>
      <c r="C19" s="28"/>
      <c r="D19" s="29"/>
      <c r="E19" s="30"/>
      <c r="F19" s="26"/>
      <c r="G19" s="31"/>
      <c r="H19" s="32"/>
      <c r="I19" s="31" t="str">
        <f>IF(AND(E19&lt;&gt;"", G19&lt;&gt;""),E19*G19,"")</f>
        <v/>
      </c>
    </row>
    <row r="20" spans="1:9" s="18" customFormat="1" ht="28.5" customHeight="1" x14ac:dyDescent="0.4">
      <c r="A20" s="26"/>
      <c r="B20" s="27"/>
      <c r="C20" s="28"/>
      <c r="D20" s="29"/>
      <c r="E20" s="30"/>
      <c r="F20" s="26"/>
      <c r="G20" s="31"/>
      <c r="H20" s="32"/>
      <c r="I20" s="31" t="str">
        <f>IF(AND(E20&lt;&gt;"", G20&lt;&gt;""),E20*G20,"")</f>
        <v/>
      </c>
    </row>
    <row r="21" spans="1:9" s="18" customFormat="1" ht="28.5" customHeight="1" x14ac:dyDescent="0.4">
      <c r="A21" s="26"/>
      <c r="B21" s="27"/>
      <c r="C21" s="28"/>
      <c r="D21" s="29"/>
      <c r="E21" s="30"/>
      <c r="F21" s="26"/>
      <c r="G21" s="31"/>
      <c r="H21" s="32"/>
      <c r="I21" s="31" t="str">
        <f t="shared" ref="I19:I25" si="1">IF(AND(E21&lt;&gt;"", G21&lt;&gt;""),E21*G21,"")</f>
        <v/>
      </c>
    </row>
    <row r="22" spans="1:9" s="18" customFormat="1" ht="28.5" customHeight="1" x14ac:dyDescent="0.4">
      <c r="A22" s="26"/>
      <c r="B22" s="27"/>
      <c r="C22" s="28"/>
      <c r="D22" s="29"/>
      <c r="E22" s="30"/>
      <c r="F22" s="26"/>
      <c r="G22" s="31"/>
      <c r="H22" s="32"/>
      <c r="I22" s="31" t="str">
        <f t="shared" si="1"/>
        <v/>
      </c>
    </row>
    <row r="23" spans="1:9" s="18" customFormat="1" ht="28.5" customHeight="1" x14ac:dyDescent="0.4">
      <c r="A23" s="26"/>
      <c r="B23" s="27"/>
      <c r="C23" s="28"/>
      <c r="D23" s="29"/>
      <c r="E23" s="30"/>
      <c r="F23" s="26"/>
      <c r="G23" s="31"/>
      <c r="H23" s="32"/>
      <c r="I23" s="31" t="str">
        <f t="shared" si="1"/>
        <v/>
      </c>
    </row>
    <row r="24" spans="1:9" s="18" customFormat="1" ht="28.5" customHeight="1" x14ac:dyDescent="0.4">
      <c r="A24" s="26"/>
      <c r="B24" s="27"/>
      <c r="C24" s="28"/>
      <c r="D24" s="29"/>
      <c r="E24" s="30"/>
      <c r="F24" s="26"/>
      <c r="G24" s="31"/>
      <c r="H24" s="32"/>
      <c r="I24" s="31" t="str">
        <f t="shared" si="1"/>
        <v/>
      </c>
    </row>
    <row r="25" spans="1:9" s="18" customFormat="1" ht="28.5" customHeight="1" x14ac:dyDescent="0.4">
      <c r="A25" s="26"/>
      <c r="B25" s="27"/>
      <c r="C25" s="28"/>
      <c r="D25" s="29"/>
      <c r="E25" s="30"/>
      <c r="F25" s="26"/>
      <c r="G25" s="31"/>
      <c r="H25" s="32"/>
      <c r="I25" s="31" t="str">
        <f>IF(AND(E25&lt;&gt;"", G25&lt;&gt;""),E25*G25,"")</f>
        <v/>
      </c>
    </row>
    <row r="26" spans="1:9" s="18" customFormat="1" ht="28.5" customHeight="1" x14ac:dyDescent="0.4">
      <c r="A26" s="26"/>
      <c r="B26" s="27"/>
      <c r="C26" s="28"/>
      <c r="D26" s="29"/>
      <c r="E26" s="30"/>
      <c r="F26" s="26"/>
      <c r="G26" s="31"/>
      <c r="H26" s="32"/>
      <c r="I26" s="31" t="str">
        <f t="shared" ref="I26:I28" si="2">IF(AND(E26&lt;&gt;"", G26&lt;&gt;""),E26*G26,"")</f>
        <v/>
      </c>
    </row>
    <row r="27" spans="1:9" s="18" customFormat="1" ht="28.5" customHeight="1" x14ac:dyDescent="0.4">
      <c r="A27" s="26"/>
      <c r="B27" s="27"/>
      <c r="C27" s="28"/>
      <c r="D27" s="29"/>
      <c r="E27" s="30"/>
      <c r="F27" s="26"/>
      <c r="G27" s="31"/>
      <c r="H27" s="32"/>
      <c r="I27" s="31" t="str">
        <f t="shared" si="2"/>
        <v/>
      </c>
    </row>
    <row r="28" spans="1:9" s="18" customFormat="1" ht="28.5" customHeight="1" x14ac:dyDescent="0.4">
      <c r="A28" s="26"/>
      <c r="B28" s="27"/>
      <c r="C28" s="28"/>
      <c r="D28" s="29"/>
      <c r="E28" s="30"/>
      <c r="F28" s="26"/>
      <c r="G28" s="31"/>
      <c r="H28" s="32"/>
      <c r="I28" s="31" t="str">
        <f t="shared" si="2"/>
        <v/>
      </c>
    </row>
    <row r="29" spans="1:9" s="18" customFormat="1" ht="28.5" customHeight="1" x14ac:dyDescent="0.4">
      <c r="A29" s="26"/>
      <c r="B29" s="27"/>
      <c r="C29" s="28"/>
      <c r="D29" s="29"/>
      <c r="E29" s="30"/>
      <c r="F29" s="26"/>
      <c r="G29" s="31"/>
      <c r="H29" s="32"/>
      <c r="I29" s="31" t="str">
        <f t="shared" si="0"/>
        <v/>
      </c>
    </row>
    <row r="30" spans="1:9" s="18" customFormat="1" ht="28.5" customHeight="1" x14ac:dyDescent="0.4">
      <c r="A30" s="26"/>
      <c r="B30" s="27"/>
      <c r="C30" s="28"/>
      <c r="D30" s="29"/>
      <c r="E30" s="30"/>
      <c r="F30" s="26"/>
      <c r="G30" s="31"/>
      <c r="H30" s="32"/>
      <c r="I30" s="31" t="str">
        <f t="shared" si="0"/>
        <v/>
      </c>
    </row>
    <row r="31" spans="1:9" s="18" customFormat="1" ht="28.5" customHeight="1" x14ac:dyDescent="0.4">
      <c r="A31" s="26"/>
      <c r="B31" s="27"/>
      <c r="C31" s="28"/>
      <c r="D31" s="29"/>
      <c r="E31" s="30"/>
      <c r="F31" s="26"/>
      <c r="G31" s="31"/>
      <c r="H31" s="32"/>
      <c r="I31" s="31" t="str">
        <f t="shared" si="0"/>
        <v/>
      </c>
    </row>
    <row r="32" spans="1:9" s="18" customFormat="1" ht="28.5" customHeight="1" x14ac:dyDescent="0.4">
      <c r="A32" s="26"/>
      <c r="B32" s="27"/>
      <c r="C32" s="28"/>
      <c r="D32" s="29"/>
      <c r="E32" s="30"/>
      <c r="F32" s="26"/>
      <c r="G32" s="31"/>
      <c r="H32" s="32"/>
      <c r="I32" s="31" t="str">
        <f t="shared" si="0"/>
        <v/>
      </c>
    </row>
    <row r="33" spans="1:9" s="18" customFormat="1" ht="28.5" customHeight="1" x14ac:dyDescent="0.4">
      <c r="A33" s="26"/>
      <c r="B33" s="27"/>
      <c r="C33" s="28"/>
      <c r="D33" s="29"/>
      <c r="E33" s="30"/>
      <c r="F33" s="26"/>
      <c r="G33" s="31"/>
      <c r="H33" s="32"/>
      <c r="I33" s="31" t="str">
        <f t="shared" si="0"/>
        <v/>
      </c>
    </row>
    <row r="34" spans="1:9" s="18" customFormat="1" ht="28.5" customHeight="1" x14ac:dyDescent="0.4">
      <c r="A34" s="26"/>
      <c r="B34" s="27"/>
      <c r="C34" s="28"/>
      <c r="D34" s="29"/>
      <c r="E34" s="30"/>
      <c r="F34" s="26"/>
      <c r="G34" s="31"/>
      <c r="H34" s="32"/>
      <c r="I34" s="31" t="str">
        <f t="shared" si="0"/>
        <v/>
      </c>
    </row>
    <row r="35" spans="1:9" ht="28.5" customHeight="1" x14ac:dyDescent="0.4">
      <c r="A35" s="4"/>
      <c r="G35" s="48" t="s">
        <v>11</v>
      </c>
      <c r="H35" s="48"/>
      <c r="I35" s="33">
        <f>SUM(I15:I34)</f>
        <v>0</v>
      </c>
    </row>
    <row r="36" spans="1:9" ht="28.5" customHeight="1" x14ac:dyDescent="0.4">
      <c r="A36" s="36" t="s">
        <v>12</v>
      </c>
      <c r="B36" s="36" t="s">
        <v>14</v>
      </c>
      <c r="C36" s="36" t="s">
        <v>15</v>
      </c>
      <c r="D36" s="9"/>
      <c r="G36" s="48" t="s">
        <v>45</v>
      </c>
      <c r="H36" s="48"/>
      <c r="I36" s="33">
        <f ca="1">SUM(C37:C38)</f>
        <v>0</v>
      </c>
    </row>
    <row r="37" spans="1:9" ht="28.5" customHeight="1" x14ac:dyDescent="0.4">
      <c r="A37" s="1" t="s">
        <v>13</v>
      </c>
      <c r="B37" s="37">
        <f ca="1">SUMIF(H15:I34,10%,I15:I34)</f>
        <v>0</v>
      </c>
      <c r="C37" s="37">
        <f ca="1">B37*0.1</f>
        <v>0</v>
      </c>
      <c r="D37" s="3"/>
      <c r="G37" s="48" t="s">
        <v>10</v>
      </c>
      <c r="H37" s="48"/>
      <c r="I37" s="33">
        <f ca="1">I35+I36</f>
        <v>0</v>
      </c>
    </row>
    <row r="38" spans="1:9" ht="28.5" customHeight="1" x14ac:dyDescent="0.4">
      <c r="A38" s="1" t="s">
        <v>59</v>
      </c>
      <c r="B38" s="37">
        <f ca="1">SUMIF(H15:I34,8%,I15:I34)</f>
        <v>0</v>
      </c>
      <c r="C38" s="37">
        <f ca="1">B38*0.08</f>
        <v>0</v>
      </c>
      <c r="D38" s="3"/>
    </row>
    <row r="39" spans="1:9" ht="28.5" customHeight="1" x14ac:dyDescent="0.4">
      <c r="A39" s="1" t="s">
        <v>17</v>
      </c>
      <c r="B39" s="37">
        <f ca="1">SUMIF(H15:I34,0%,I15:I34)</f>
        <v>0</v>
      </c>
      <c r="C39" s="37">
        <v>0</v>
      </c>
      <c r="D39" s="3"/>
    </row>
    <row r="41" spans="1:9" ht="28.5" customHeight="1" x14ac:dyDescent="0.4">
      <c r="A41" s="47" t="s">
        <v>47</v>
      </c>
      <c r="B41" s="47"/>
      <c r="C41" s="47"/>
      <c r="D41" s="47"/>
      <c r="E41" s="47"/>
      <c r="F41" s="47"/>
      <c r="G41" s="47"/>
      <c r="H41" s="47"/>
      <c r="I41" s="47"/>
    </row>
    <row r="42" spans="1:9" x14ac:dyDescent="0.4">
      <c r="A42" s="38"/>
      <c r="B42" s="39"/>
      <c r="C42" s="39"/>
      <c r="D42" s="39"/>
      <c r="E42" s="39"/>
      <c r="F42" s="39"/>
      <c r="G42" s="39"/>
      <c r="H42" s="39"/>
      <c r="I42" s="40"/>
    </row>
    <row r="43" spans="1:9" x14ac:dyDescent="0.4">
      <c r="A43" s="41"/>
      <c r="B43" s="42"/>
      <c r="C43" s="42"/>
      <c r="D43" s="42"/>
      <c r="E43" s="42"/>
      <c r="F43" s="42"/>
      <c r="G43" s="42"/>
      <c r="H43" s="42"/>
      <c r="I43" s="43"/>
    </row>
    <row r="44" spans="1:9" x14ac:dyDescent="0.4">
      <c r="A44" s="44"/>
      <c r="B44" s="45"/>
      <c r="C44" s="45"/>
      <c r="D44" s="45"/>
      <c r="E44" s="45"/>
      <c r="F44" s="45"/>
      <c r="G44" s="45"/>
      <c r="H44" s="45"/>
      <c r="I44" s="46"/>
    </row>
  </sheetData>
  <mergeCells count="41">
    <mergeCell ref="A42:I44"/>
    <mergeCell ref="B6:D6"/>
    <mergeCell ref="B7:D7"/>
    <mergeCell ref="B8:D8"/>
    <mergeCell ref="B25:D25"/>
    <mergeCell ref="B24:D24"/>
    <mergeCell ref="H10:I10"/>
    <mergeCell ref="H11:I11"/>
    <mergeCell ref="H9:I9"/>
    <mergeCell ref="B15:D15"/>
    <mergeCell ref="B14:D14"/>
    <mergeCell ref="G36:H36"/>
    <mergeCell ref="G37:H37"/>
    <mergeCell ref="A41:I41"/>
    <mergeCell ref="G35:H35"/>
    <mergeCell ref="B34:D34"/>
    <mergeCell ref="B26:D26"/>
    <mergeCell ref="B27:D27"/>
    <mergeCell ref="B28:D28"/>
    <mergeCell ref="B29:D29"/>
    <mergeCell ref="B30:D30"/>
    <mergeCell ref="B31:D31"/>
    <mergeCell ref="B32:D32"/>
    <mergeCell ref="B33:D33"/>
    <mergeCell ref="B19:D19"/>
    <mergeCell ref="B16:D16"/>
    <mergeCell ref="B17:D17"/>
    <mergeCell ref="B18:D18"/>
    <mergeCell ref="B20:D20"/>
    <mergeCell ref="B21:D21"/>
    <mergeCell ref="B22:D22"/>
    <mergeCell ref="B23:D23"/>
    <mergeCell ref="A1:I1"/>
    <mergeCell ref="A11:A12"/>
    <mergeCell ref="B11:E12"/>
    <mergeCell ref="A2:C3"/>
    <mergeCell ref="E2:E3"/>
    <mergeCell ref="G5:I5"/>
    <mergeCell ref="G6:I6"/>
    <mergeCell ref="G7:I7"/>
    <mergeCell ref="G8:I8"/>
  </mergeCells>
  <phoneticPr fontId="1"/>
  <conditionalFormatting sqref="B6:D8">
    <cfRule type="cellIs" dxfId="3" priority="4" operator="equal">
      <formula>""</formula>
    </cfRule>
  </conditionalFormatting>
  <conditionalFormatting sqref="G5:I7">
    <cfRule type="cellIs" dxfId="2" priority="3" operator="equal">
      <formula>""</formula>
    </cfRule>
  </conditionalFormatting>
  <conditionalFormatting sqref="H9:I11">
    <cfRule type="cellIs" dxfId="1" priority="2" operator="equal">
      <formula>""</formula>
    </cfRule>
  </conditionalFormatting>
  <conditionalFormatting sqref="I3">
    <cfRule type="cellIs" dxfId="0" priority="1" operator="equal">
      <formula>""</formula>
    </cfRule>
  </conditionalFormatting>
  <dataValidations count="1">
    <dataValidation type="list" allowBlank="1" showInputMessage="1" showErrorMessage="1" sqref="H15:H34" xr:uid="{A379E7D1-DB62-0940-A3A9-EFA91B4F05F5}">
      <formula1>"10%,8%,0%"</formula1>
    </dataValidation>
  </dataValidations>
  <pageMargins left="0.51181102362204722" right="0.5118110236220472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請求書</vt:lpstr>
      <vt:lpstr>見本!Print_Area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2022-08-01T01:37:08Z</dcterms:created>
  <dcterms:modified xsi:type="dcterms:W3CDTF">2025-05-27T06:26:59Z</dcterms:modified>
</cp:coreProperties>
</file>